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1840" windowHeight="13740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B33" i="1"/>
  <c r="C30" i="1"/>
  <c r="E30" i="1"/>
  <c r="F30" i="1"/>
  <c r="G30" i="1"/>
  <c r="B30" i="1"/>
  <c r="I22" i="1"/>
  <c r="I30" i="1" s="1"/>
  <c r="H22" i="1"/>
  <c r="H30" i="1" s="1"/>
  <c r="F6" i="1"/>
  <c r="E6" i="1"/>
  <c r="J22" i="1"/>
  <c r="J30" i="1" s="1"/>
  <c r="M15" i="2"/>
  <c r="M11" i="2"/>
  <c r="M16" i="2" s="1"/>
  <c r="L15" i="2"/>
  <c r="L11" i="2"/>
  <c r="L16" i="2" l="1"/>
  <c r="J6" i="1"/>
  <c r="J15" i="1" s="1"/>
  <c r="J17" i="1" s="1"/>
  <c r="J32" i="1" s="1"/>
  <c r="I6" i="1"/>
  <c r="I15" i="1" s="1"/>
  <c r="I17" i="1" s="1"/>
  <c r="I32" i="1" s="1"/>
  <c r="H6" i="1"/>
  <c r="H15" i="1" s="1"/>
  <c r="H17" i="1" s="1"/>
  <c r="H32" i="1" s="1"/>
  <c r="K15" i="2"/>
  <c r="K11" i="2"/>
  <c r="C15" i="2"/>
  <c r="D15" i="2"/>
  <c r="E15" i="2"/>
  <c r="F15" i="2"/>
  <c r="G15" i="2"/>
  <c r="H15" i="2"/>
  <c r="I15" i="2"/>
  <c r="J15" i="2"/>
  <c r="C11" i="2"/>
  <c r="D11" i="2"/>
  <c r="D16" i="2" s="1"/>
  <c r="E11" i="2"/>
  <c r="F11" i="2"/>
  <c r="G11" i="2"/>
  <c r="H11" i="2"/>
  <c r="I11" i="2"/>
  <c r="J11" i="2"/>
  <c r="J16" i="2" s="1"/>
  <c r="B15" i="2"/>
  <c r="B11" i="2"/>
  <c r="B6" i="1"/>
  <c r="B15" i="1" s="1"/>
  <c r="B17" i="1" s="1"/>
  <c r="B31" i="1" s="1"/>
  <c r="C6" i="1"/>
  <c r="C15" i="1" s="1"/>
  <c r="C17" i="1" s="1"/>
  <c r="D6" i="1"/>
  <c r="D15" i="1" s="1"/>
  <c r="E15" i="1"/>
  <c r="E17" i="1" s="1"/>
  <c r="E32" i="1" s="1"/>
  <c r="G6" i="1"/>
  <c r="G15" i="1" s="1"/>
  <c r="G17" i="1" s="1"/>
  <c r="G32" i="1" s="1"/>
  <c r="F15" i="1"/>
  <c r="F17" i="1" s="1"/>
  <c r="F32" i="1" s="1"/>
  <c r="H16" i="2" l="1"/>
  <c r="D17" i="1"/>
  <c r="D31" i="1" s="1"/>
  <c r="F16" i="2"/>
  <c r="C31" i="1"/>
  <c r="G31" i="1"/>
  <c r="F31" i="1"/>
  <c r="E31" i="1"/>
  <c r="K16" i="2"/>
  <c r="C16" i="2"/>
  <c r="G16" i="2"/>
  <c r="E16" i="2"/>
  <c r="I16" i="2"/>
  <c r="B16" i="2"/>
</calcChain>
</file>

<file path=xl/sharedStrings.xml><?xml version="1.0" encoding="utf-8"?>
<sst xmlns="http://schemas.openxmlformats.org/spreadsheetml/2006/main" count="54" uniqueCount="44">
  <si>
    <t>Наименование</t>
  </si>
  <si>
    <t>Налоговые доходы</t>
  </si>
  <si>
    <t>в том числе</t>
  </si>
  <si>
    <t>НДФЛ</t>
  </si>
  <si>
    <t>Единый сельхозналог</t>
  </si>
  <si>
    <t>Земельный налог</t>
  </si>
  <si>
    <t>Акцизы</t>
  </si>
  <si>
    <t>Прочие</t>
  </si>
  <si>
    <t>Неналоговые доходы</t>
  </si>
  <si>
    <t>ИТОГО собственных доходов</t>
  </si>
  <si>
    <t>Безвозмездные поступления (дотации, субсидии, субвенции)</t>
  </si>
  <si>
    <t>Расходы</t>
  </si>
  <si>
    <t>Общегосударственные вопросы</t>
  </si>
  <si>
    <t>Национальная оборона</t>
  </si>
  <si>
    <t>Дорожное хозяйство</t>
  </si>
  <si>
    <t>Жилищно-коммунальное хозяйство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</si>
  <si>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</si>
  <si>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</si>
  <si>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</si>
  <si>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</si>
  <si>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Доходы</t>
  </si>
  <si>
    <t>Налог на имущество физических лиц</t>
  </si>
  <si>
    <t>ВСЕГО ДОХОДОВ</t>
  </si>
  <si>
    <t>ВСЕГО РАСХОДОВ</t>
  </si>
  <si>
    <t>тыс.руб</t>
  </si>
  <si>
    <t>Дотация на выравнивание</t>
  </si>
  <si>
    <t>Субсидия на сбалансированность</t>
  </si>
  <si>
    <t>прочие межбюджетные трансферты</t>
  </si>
  <si>
    <t>Доходы бюджета Слащевского с/п  без целевых средств (сравнительная таблица)</t>
  </si>
  <si>
    <t>год</t>
  </si>
  <si>
    <t>ИТОГО Безвозмездные поступления (дотации, субсидии, субвенции)</t>
  </si>
  <si>
    <t>Дефицит "-". Профицит "+"</t>
  </si>
  <si>
    <t>Национальная безопасность и правоохранительная деятельность</t>
  </si>
  <si>
    <t>2023 г план</t>
  </si>
  <si>
    <t>Молодежная политика</t>
  </si>
  <si>
    <t>Профессиональная подготовка</t>
  </si>
  <si>
    <t>2022 г план</t>
  </si>
  <si>
    <t>2024 г план</t>
  </si>
  <si>
    <t>програмные</t>
  </si>
  <si>
    <t xml:space="preserve">                                                                                          </t>
  </si>
  <si>
    <t>Отчет 2021 год</t>
  </si>
  <si>
    <t>Оценка 2022 г</t>
  </si>
  <si>
    <t>2025 г план</t>
  </si>
  <si>
    <t>Среднесрочный финансовый 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Слащевского сельского поселения Кумылженского муниципального района Волгоградской области                                                                                                              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</si>
</sst>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0" fontId="2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/>
    <xf numFmtId="0" fontId="0" fillId="2" borderId="1" xfId="0" applyFill="1" applyBorder="1"/>
    <xf numFmtId="0" fontId="7" fillId="2" borderId="1" xfId="0" applyFont="1" applyFill="1" applyBorder="1"/>
    <xf numFmtId="164" fontId="4" fillId="2" borderId="1" xfId="0" applyNumberFormat="1" applyFont="1" applyFill="1" applyBorder="1" applyAlignment="1">
      <alignment vertical="center" wrapText="1"/>
    </xf>
    <xf numFmtId="164" fontId="0" fillId="2" borderId="1" xfId="0" applyNumberFormat="1" applyFill="1" applyBorder="1"/>
    <xf numFmtId="164" fontId="8" fillId="2" borderId="1" xfId="0" applyNumberFormat="1" applyFont="1" applyFill="1" applyBorder="1"/>
    <xf numFmtId="0" fontId="9" fillId="0" borderId="0" xfId="0" applyFont="1" applyFill="1" applyBorder="1" applyAlignment="1">
      <alignment vertical="center" wrapText="1"/>
    </xf>
    <xf numFmtId="0" fontId="7" fillId="0" borderId="0" xfId="0" applyFont="1"/>
    <xf numFmtId="164" fontId="7" fillId="0" borderId="0" xfId="0" applyNumberFormat="1" applyFont="1"/>
    <xf numFmtId="1" fontId="4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4" workbookViewId="0">
      <selection activeCell="A2" sqref="A2:J31"/>
    </sheetView>
  </sheetViews>
  <sheetFormatPr defaultRowHeight="15" x14ac:dyDescent="0.25"/>
  <cols>
    <col min="1" max="1" width="31.5703125" customWidth="1"/>
    <col min="2" max="2" width="12.42578125" customWidth="1"/>
    <col min="3" max="3" width="12.85546875" customWidth="1"/>
    <col min="4" max="4" width="11.85546875" style="15" customWidth="1"/>
    <col min="5" max="6" width="11.7109375" customWidth="1"/>
  </cols>
  <sheetData>
    <row r="1" spans="1:10" ht="4.5" customHeight="1" x14ac:dyDescent="0.25"/>
    <row r="2" spans="1:10" ht="45.75" customHeight="1" x14ac:dyDescent="0.25">
      <c r="A2" s="26" t="s">
        <v>43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25">
      <c r="G3" t="s">
        <v>24</v>
      </c>
    </row>
    <row r="4" spans="1:10" ht="30" x14ac:dyDescent="0.25">
      <c r="A4" s="1" t="s">
        <v>0</v>
      </c>
      <c r="B4" s="1" t="s">
        <v>40</v>
      </c>
      <c r="C4" s="13" t="s">
        <v>36</v>
      </c>
      <c r="D4" s="13" t="s">
        <v>41</v>
      </c>
      <c r="E4" s="13" t="s">
        <v>33</v>
      </c>
      <c r="F4" s="13" t="s">
        <v>37</v>
      </c>
      <c r="G4" s="13" t="s">
        <v>42</v>
      </c>
      <c r="H4" s="7">
        <v>2026</v>
      </c>
      <c r="I4" s="7">
        <v>2027</v>
      </c>
      <c r="J4" s="7">
        <v>2028</v>
      </c>
    </row>
    <row r="5" spans="1:10" ht="15.75" x14ac:dyDescent="0.25">
      <c r="A5" s="2" t="s">
        <v>20</v>
      </c>
      <c r="B5" s="1"/>
      <c r="C5" s="13"/>
      <c r="D5" s="13"/>
      <c r="E5" s="13"/>
      <c r="F5" s="13"/>
      <c r="G5" s="13"/>
      <c r="H5" s="16"/>
      <c r="I5" s="16"/>
      <c r="J5" s="16"/>
    </row>
    <row r="6" spans="1:10" x14ac:dyDescent="0.25">
      <c r="A6" s="3" t="s">
        <v>1</v>
      </c>
      <c r="B6" s="1">
        <f>B8+B9+B10+B11+B12+B13</f>
        <v>9209.6</v>
      </c>
      <c r="C6" s="13">
        <f t="shared" ref="C6:J6" si="0">C8+C9+C10+C11+C12+C13</f>
        <v>9244.2000000000007</v>
      </c>
      <c r="D6" s="13">
        <f t="shared" si="0"/>
        <v>9237.2999999999993</v>
      </c>
      <c r="E6" s="13">
        <f t="shared" ref="E6:F6" si="1">E8+E9+E10+E11+E12+E13</f>
        <v>9359.6</v>
      </c>
      <c r="F6" s="13">
        <f t="shared" si="1"/>
        <v>9824.2000000000007</v>
      </c>
      <c r="G6" s="13">
        <f t="shared" si="0"/>
        <v>10332.5</v>
      </c>
      <c r="H6" s="13">
        <f t="shared" si="0"/>
        <v>10675</v>
      </c>
      <c r="I6" s="13">
        <f t="shared" si="0"/>
        <v>10985</v>
      </c>
      <c r="J6" s="13">
        <f t="shared" si="0"/>
        <v>11395</v>
      </c>
    </row>
    <row r="7" spans="1:10" x14ac:dyDescent="0.25">
      <c r="A7" s="4" t="s">
        <v>2</v>
      </c>
      <c r="B7" s="1"/>
      <c r="C7" s="13"/>
      <c r="D7" s="13"/>
      <c r="E7" s="13"/>
      <c r="F7" s="13"/>
      <c r="G7" s="13"/>
      <c r="H7" s="16"/>
      <c r="I7" s="16"/>
      <c r="J7" s="16"/>
    </row>
    <row r="8" spans="1:10" x14ac:dyDescent="0.25">
      <c r="A8" s="1" t="s">
        <v>3</v>
      </c>
      <c r="B8" s="1">
        <v>1146.2</v>
      </c>
      <c r="C8" s="13">
        <v>1200</v>
      </c>
      <c r="D8" s="13">
        <v>1200</v>
      </c>
      <c r="E8" s="13">
        <v>1400</v>
      </c>
      <c r="F8" s="13">
        <v>1600</v>
      </c>
      <c r="G8" s="13">
        <v>1690</v>
      </c>
      <c r="H8" s="16">
        <v>1700</v>
      </c>
      <c r="I8" s="16">
        <v>1700</v>
      </c>
      <c r="J8" s="16">
        <v>1720</v>
      </c>
    </row>
    <row r="9" spans="1:10" x14ac:dyDescent="0.25">
      <c r="A9" s="1" t="s">
        <v>4</v>
      </c>
      <c r="B9" s="1">
        <v>559.20000000000005</v>
      </c>
      <c r="C9" s="13">
        <v>591</v>
      </c>
      <c r="D9" s="13">
        <v>590.6</v>
      </c>
      <c r="E9" s="13">
        <v>600</v>
      </c>
      <c r="F9" s="13">
        <v>600</v>
      </c>
      <c r="G9" s="13">
        <v>600</v>
      </c>
      <c r="H9" s="16">
        <v>600</v>
      </c>
      <c r="I9" s="16">
        <v>600</v>
      </c>
      <c r="J9" s="16">
        <v>600</v>
      </c>
    </row>
    <row r="10" spans="1:10" ht="30" x14ac:dyDescent="0.25">
      <c r="A10" s="1" t="s">
        <v>21</v>
      </c>
      <c r="B10" s="1">
        <v>91.5</v>
      </c>
      <c r="C10" s="13">
        <v>78.5</v>
      </c>
      <c r="D10" s="13">
        <v>72</v>
      </c>
      <c r="E10" s="13">
        <v>170</v>
      </c>
      <c r="F10" s="13">
        <v>170</v>
      </c>
      <c r="G10" s="13">
        <v>170</v>
      </c>
      <c r="H10" s="16">
        <v>175</v>
      </c>
      <c r="I10" s="16">
        <v>175</v>
      </c>
      <c r="J10" s="16">
        <v>175</v>
      </c>
    </row>
    <row r="11" spans="1:10" x14ac:dyDescent="0.25">
      <c r="A11" s="1" t="s">
        <v>5</v>
      </c>
      <c r="B11" s="1">
        <v>1403.1</v>
      </c>
      <c r="C11" s="13">
        <v>1901</v>
      </c>
      <c r="D11" s="13">
        <v>1901</v>
      </c>
      <c r="E11" s="13">
        <v>2100</v>
      </c>
      <c r="F11" s="13">
        <v>2110</v>
      </c>
      <c r="G11" s="13">
        <v>2150</v>
      </c>
      <c r="H11" s="16">
        <v>2200</v>
      </c>
      <c r="I11" s="16">
        <v>2210</v>
      </c>
      <c r="J11" s="16">
        <v>2300</v>
      </c>
    </row>
    <row r="12" spans="1:10" x14ac:dyDescent="0.25">
      <c r="A12" s="1" t="s">
        <v>6</v>
      </c>
      <c r="B12" s="1">
        <v>6009.6</v>
      </c>
      <c r="C12" s="13">
        <v>5473.7</v>
      </c>
      <c r="D12" s="13">
        <v>5473.7</v>
      </c>
      <c r="E12" s="13">
        <v>5089.6000000000004</v>
      </c>
      <c r="F12" s="13">
        <v>5344.2</v>
      </c>
      <c r="G12" s="13">
        <v>5722.5</v>
      </c>
      <c r="H12" s="16">
        <v>6000</v>
      </c>
      <c r="I12" s="16">
        <v>6300</v>
      </c>
      <c r="J12" s="16">
        <v>6600</v>
      </c>
    </row>
    <row r="13" spans="1:10" x14ac:dyDescent="0.25">
      <c r="A13" s="1" t="s">
        <v>7</v>
      </c>
      <c r="B13" s="1"/>
      <c r="C13" s="13"/>
      <c r="D13" s="13"/>
      <c r="E13" s="13"/>
      <c r="F13" s="13"/>
      <c r="G13" s="13"/>
      <c r="H13" s="16"/>
      <c r="I13" s="16"/>
      <c r="J13" s="16"/>
    </row>
    <row r="14" spans="1:10" x14ac:dyDescent="0.25">
      <c r="A14" s="3" t="s">
        <v>8</v>
      </c>
      <c r="B14" s="1">
        <v>385.8</v>
      </c>
      <c r="C14" s="13">
        <v>521.5</v>
      </c>
      <c r="D14" s="13">
        <v>516</v>
      </c>
      <c r="E14" s="13">
        <v>322</v>
      </c>
      <c r="F14" s="13">
        <v>322</v>
      </c>
      <c r="G14" s="13">
        <v>322</v>
      </c>
      <c r="H14" s="13">
        <v>322</v>
      </c>
      <c r="I14" s="13">
        <v>322</v>
      </c>
      <c r="J14" s="13">
        <v>322</v>
      </c>
    </row>
    <row r="15" spans="1:10" ht="31.5" x14ac:dyDescent="0.25">
      <c r="A15" s="5" t="s">
        <v>9</v>
      </c>
      <c r="B15" s="14">
        <f>B6+B14</f>
        <v>9595.4</v>
      </c>
      <c r="C15" s="14">
        <f t="shared" ref="C15:J15" si="2">C6+C14</f>
        <v>9765.7000000000007</v>
      </c>
      <c r="D15" s="14">
        <f t="shared" si="2"/>
        <v>9753.2999999999993</v>
      </c>
      <c r="E15" s="14">
        <f t="shared" si="2"/>
        <v>9681.6</v>
      </c>
      <c r="F15" s="14">
        <f t="shared" si="2"/>
        <v>10146.200000000001</v>
      </c>
      <c r="G15" s="14">
        <f t="shared" si="2"/>
        <v>10654.5</v>
      </c>
      <c r="H15" s="14">
        <f t="shared" si="2"/>
        <v>10997</v>
      </c>
      <c r="I15" s="14">
        <f t="shared" si="2"/>
        <v>11307</v>
      </c>
      <c r="J15" s="14">
        <f t="shared" si="2"/>
        <v>11717</v>
      </c>
    </row>
    <row r="16" spans="1:10" ht="30" x14ac:dyDescent="0.25">
      <c r="A16" s="1" t="s">
        <v>10</v>
      </c>
      <c r="B16" s="1">
        <v>3237.7</v>
      </c>
      <c r="C16" s="13">
        <v>4003.8</v>
      </c>
      <c r="D16" s="13">
        <v>4003.8</v>
      </c>
      <c r="E16" s="9">
        <v>4516.8999999999996</v>
      </c>
      <c r="F16" s="9">
        <v>2323.6</v>
      </c>
      <c r="G16" s="9">
        <v>2327.6</v>
      </c>
      <c r="H16" s="9">
        <v>2500</v>
      </c>
      <c r="I16" s="9">
        <v>2500</v>
      </c>
      <c r="J16" s="9">
        <v>2500</v>
      </c>
    </row>
    <row r="17" spans="1:12" x14ac:dyDescent="0.25">
      <c r="A17" s="3" t="s">
        <v>22</v>
      </c>
      <c r="B17" s="14">
        <f>B15+B16</f>
        <v>12833.099999999999</v>
      </c>
      <c r="C17" s="18">
        <f t="shared" ref="C17:J17" si="3">C15+C16</f>
        <v>13769.5</v>
      </c>
      <c r="D17" s="18">
        <f t="shared" si="3"/>
        <v>13757.099999999999</v>
      </c>
      <c r="E17" s="25">
        <f t="shared" si="3"/>
        <v>14198.5</v>
      </c>
      <c r="F17" s="25">
        <f t="shared" si="3"/>
        <v>12469.800000000001</v>
      </c>
      <c r="G17" s="25">
        <f t="shared" si="3"/>
        <v>12982.1</v>
      </c>
      <c r="H17" s="25">
        <f t="shared" si="3"/>
        <v>13497</v>
      </c>
      <c r="I17" s="25">
        <f t="shared" si="3"/>
        <v>13807</v>
      </c>
      <c r="J17" s="25">
        <f t="shared" si="3"/>
        <v>14217</v>
      </c>
    </row>
    <row r="18" spans="1:12" ht="18.75" x14ac:dyDescent="0.25">
      <c r="A18" s="6" t="s">
        <v>11</v>
      </c>
      <c r="B18" s="1"/>
      <c r="C18" s="13"/>
      <c r="D18" s="13"/>
      <c r="E18" s="9"/>
      <c r="F18" s="9"/>
      <c r="G18" s="9"/>
      <c r="H18" s="8"/>
      <c r="I18" s="8"/>
      <c r="J18" s="8"/>
    </row>
    <row r="19" spans="1:12" x14ac:dyDescent="0.25">
      <c r="A19" s="1" t="s">
        <v>12</v>
      </c>
      <c r="B19" s="1">
        <v>4494.1000000000004</v>
      </c>
      <c r="C19" s="13">
        <v>5437</v>
      </c>
      <c r="D19" s="13">
        <v>5351.6</v>
      </c>
      <c r="E19" s="9">
        <v>5509.2</v>
      </c>
      <c r="F19" s="9">
        <v>5064.7</v>
      </c>
      <c r="G19" s="9">
        <v>5318.4</v>
      </c>
      <c r="H19" s="9">
        <v>5033</v>
      </c>
      <c r="I19" s="9">
        <v>5059</v>
      </c>
      <c r="J19" s="9">
        <v>5085</v>
      </c>
    </row>
    <row r="20" spans="1:12" x14ac:dyDescent="0.25">
      <c r="A20" s="1" t="s">
        <v>13</v>
      </c>
      <c r="B20" s="1">
        <v>85.8</v>
      </c>
      <c r="C20" s="13">
        <v>93.2</v>
      </c>
      <c r="D20" s="13">
        <v>93.2</v>
      </c>
      <c r="E20" s="9">
        <v>107</v>
      </c>
      <c r="F20" s="9">
        <v>111.9</v>
      </c>
      <c r="G20" s="9">
        <v>115.9</v>
      </c>
      <c r="H20" s="9">
        <v>116</v>
      </c>
      <c r="I20" s="9">
        <v>116</v>
      </c>
      <c r="J20" s="9">
        <v>116</v>
      </c>
    </row>
    <row r="21" spans="1:12" ht="26.25" customHeight="1" x14ac:dyDescent="0.25">
      <c r="A21" s="1" t="s">
        <v>32</v>
      </c>
      <c r="B21" s="1">
        <v>0</v>
      </c>
      <c r="C21" s="13"/>
      <c r="D21" s="13"/>
      <c r="E21" s="9"/>
      <c r="F21" s="9"/>
      <c r="G21" s="9"/>
      <c r="H21" s="9"/>
      <c r="I21" s="9"/>
      <c r="J21" s="9"/>
    </row>
    <row r="22" spans="1:12" x14ac:dyDescent="0.25">
      <c r="A22" s="1" t="s">
        <v>14</v>
      </c>
      <c r="B22" s="1">
        <v>4833.6000000000004</v>
      </c>
      <c r="C22" s="13">
        <v>7172.3</v>
      </c>
      <c r="D22" s="13">
        <v>6770</v>
      </c>
      <c r="E22" s="9">
        <v>5389.6</v>
      </c>
      <c r="F22" s="9">
        <v>5344.2</v>
      </c>
      <c r="G22" s="8">
        <v>5722.5</v>
      </c>
      <c r="H22" s="8">
        <f t="shared" ref="H22:I22" si="4">H12</f>
        <v>6000</v>
      </c>
      <c r="I22" s="8">
        <f t="shared" si="4"/>
        <v>6300</v>
      </c>
      <c r="J22" s="8">
        <f t="shared" ref="J22" si="5">J12</f>
        <v>6600</v>
      </c>
    </row>
    <row r="23" spans="1:12" ht="24" customHeight="1" x14ac:dyDescent="0.25">
      <c r="A23" s="1" t="s">
        <v>15</v>
      </c>
      <c r="B23" s="1">
        <v>254</v>
      </c>
      <c r="C23" s="13">
        <v>277.8</v>
      </c>
      <c r="D23" s="13">
        <v>267.8</v>
      </c>
      <c r="E23" s="9">
        <v>810.7</v>
      </c>
      <c r="F23" s="9">
        <v>2</v>
      </c>
      <c r="G23" s="9">
        <v>2</v>
      </c>
      <c r="H23" s="9">
        <v>390</v>
      </c>
      <c r="I23" s="9">
        <v>372</v>
      </c>
      <c r="J23" s="9">
        <v>456</v>
      </c>
    </row>
    <row r="24" spans="1:12" x14ac:dyDescent="0.25">
      <c r="A24" s="1" t="s">
        <v>35</v>
      </c>
      <c r="B24" s="1">
        <v>21.4</v>
      </c>
      <c r="C24" s="13">
        <v>19.5</v>
      </c>
      <c r="D24" s="13">
        <v>14.4</v>
      </c>
      <c r="E24" s="13">
        <v>24</v>
      </c>
      <c r="F24" s="13"/>
      <c r="G24" s="13"/>
      <c r="H24" s="13"/>
      <c r="I24" s="13"/>
      <c r="J24" s="13"/>
    </row>
    <row r="25" spans="1:12" x14ac:dyDescent="0.25">
      <c r="A25" s="1" t="s">
        <v>34</v>
      </c>
      <c r="B25" s="1">
        <v>9.5</v>
      </c>
      <c r="C25" s="13">
        <v>14</v>
      </c>
      <c r="D25" s="13">
        <v>14</v>
      </c>
      <c r="E25" s="13">
        <v>18</v>
      </c>
      <c r="F25" s="13"/>
      <c r="G25" s="13"/>
      <c r="H25" s="13"/>
      <c r="I25" s="13"/>
      <c r="J25" s="13"/>
    </row>
    <row r="26" spans="1:12" x14ac:dyDescent="0.25">
      <c r="A26" s="1" t="s">
        <v>16</v>
      </c>
      <c r="B26" s="1">
        <v>1911.8</v>
      </c>
      <c r="C26" s="13">
        <v>2121</v>
      </c>
      <c r="D26" s="13">
        <v>1990.7</v>
      </c>
      <c r="E26" s="13">
        <v>2232</v>
      </c>
      <c r="F26" s="13">
        <v>1912</v>
      </c>
      <c r="G26" s="13">
        <v>1788.3</v>
      </c>
      <c r="H26" s="13">
        <v>1900</v>
      </c>
      <c r="I26" s="13">
        <v>1900</v>
      </c>
      <c r="J26" s="13">
        <v>1900</v>
      </c>
    </row>
    <row r="27" spans="1:12" x14ac:dyDescent="0.25">
      <c r="A27" s="1" t="s">
        <v>17</v>
      </c>
      <c r="B27" s="1">
        <v>15.4</v>
      </c>
      <c r="C27" s="13">
        <v>28</v>
      </c>
      <c r="D27" s="13">
        <v>15</v>
      </c>
      <c r="E27" s="13">
        <v>28</v>
      </c>
      <c r="F27" s="13">
        <v>15</v>
      </c>
      <c r="G27" s="13">
        <v>15</v>
      </c>
      <c r="H27" s="13">
        <v>28</v>
      </c>
      <c r="I27" s="13">
        <v>30</v>
      </c>
      <c r="J27" s="13">
        <v>30</v>
      </c>
    </row>
    <row r="28" spans="1:12" x14ac:dyDescent="0.25">
      <c r="A28" s="1" t="s">
        <v>18</v>
      </c>
      <c r="B28" s="1"/>
      <c r="C28" s="13"/>
      <c r="D28" s="13"/>
      <c r="E28" s="13"/>
      <c r="F28" s="13"/>
      <c r="G28" s="16"/>
      <c r="H28" s="16"/>
      <c r="I28" s="16"/>
      <c r="J28" s="16"/>
      <c r="L28" t="s">
        <v>39</v>
      </c>
    </row>
    <row r="29" spans="1:12" x14ac:dyDescent="0.25">
      <c r="A29" s="1" t="s">
        <v>19</v>
      </c>
      <c r="B29" s="1">
        <v>50</v>
      </c>
      <c r="C29" s="13">
        <v>50</v>
      </c>
      <c r="D29" s="13">
        <v>15</v>
      </c>
      <c r="E29" s="13">
        <v>80</v>
      </c>
      <c r="F29" s="13">
        <v>20</v>
      </c>
      <c r="G29" s="13">
        <v>20</v>
      </c>
      <c r="H29" s="13">
        <v>30</v>
      </c>
      <c r="I29" s="13">
        <v>30</v>
      </c>
      <c r="J29" s="13">
        <v>30</v>
      </c>
    </row>
    <row r="30" spans="1:12" ht="18.75" x14ac:dyDescent="0.25">
      <c r="A30" s="6" t="s">
        <v>23</v>
      </c>
      <c r="B30" s="24">
        <f>B19+B20+B21+B22+B23+B24+B26+B27+B28+B29+B25</f>
        <v>11675.599999999999</v>
      </c>
      <c r="C30" s="18">
        <f>C19+C20+C21+C22+C23+C24+C26+C27+C28+C29+C25</f>
        <v>15212.8</v>
      </c>
      <c r="D30" s="18">
        <f>D19+D20+D21+D22+D23+D24+D26+D27+D28+D29+D25</f>
        <v>14531.699999999999</v>
      </c>
      <c r="E30" s="18">
        <f t="shared" ref="E30:J30" si="6">E19+E20+E21+E22+E23+E24+E26+E27+E28+E29+E25</f>
        <v>14198.5</v>
      </c>
      <c r="F30" s="18">
        <f t="shared" si="6"/>
        <v>12469.8</v>
      </c>
      <c r="G30" s="18">
        <f t="shared" si="6"/>
        <v>12982.099999999999</v>
      </c>
      <c r="H30" s="18">
        <f t="shared" si="6"/>
        <v>13497</v>
      </c>
      <c r="I30" s="18">
        <f t="shared" si="6"/>
        <v>13807</v>
      </c>
      <c r="J30" s="18">
        <f t="shared" si="6"/>
        <v>14217</v>
      </c>
    </row>
    <row r="31" spans="1:12" x14ac:dyDescent="0.25">
      <c r="A31" s="9" t="s">
        <v>31</v>
      </c>
      <c r="B31" s="19">
        <f>B17-B30</f>
        <v>1157.5</v>
      </c>
      <c r="C31" s="19">
        <f>C17-C30</f>
        <v>-1443.2999999999993</v>
      </c>
      <c r="D31" s="19">
        <f>D17-D30</f>
        <v>-774.60000000000036</v>
      </c>
      <c r="E31" s="17">
        <f t="shared" ref="E31:G31" si="7">E17-E30</f>
        <v>0</v>
      </c>
      <c r="F31" s="17">
        <f t="shared" si="7"/>
        <v>0</v>
      </c>
      <c r="G31" s="17">
        <f t="shared" si="7"/>
        <v>0</v>
      </c>
      <c r="H31" s="20"/>
      <c r="I31" s="20"/>
      <c r="J31" s="20"/>
    </row>
    <row r="32" spans="1:12" x14ac:dyDescent="0.25">
      <c r="E32" s="23">
        <f>E17-E30</f>
        <v>0</v>
      </c>
      <c r="F32" s="23">
        <f t="shared" ref="F32:J32" si="8">F17-F30</f>
        <v>0</v>
      </c>
      <c r="G32" s="23">
        <f t="shared" si="8"/>
        <v>0</v>
      </c>
      <c r="H32" s="23">
        <f t="shared" si="8"/>
        <v>0</v>
      </c>
      <c r="I32" s="23">
        <f t="shared" si="8"/>
        <v>0</v>
      </c>
      <c r="J32" s="23">
        <f t="shared" si="8"/>
        <v>0</v>
      </c>
    </row>
    <row r="33" spans="1:3" x14ac:dyDescent="0.25">
      <c r="A33" s="21" t="s">
        <v>38</v>
      </c>
      <c r="B33" s="22">
        <f>B23+B24+B26</f>
        <v>2187.1999999999998</v>
      </c>
      <c r="C33" s="22"/>
    </row>
  </sheetData>
  <mergeCells count="1">
    <mergeCell ref="A2:J2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L14" sqref="L14"/>
    </sheetView>
  </sheetViews>
  <sheetFormatPr defaultRowHeight="15" x14ac:dyDescent="0.25"/>
  <cols>
    <col min="1" max="1" width="17" customWidth="1"/>
    <col min="2" max="2" width="5.5703125" customWidth="1"/>
    <col min="3" max="3" width="6.28515625" customWidth="1"/>
    <col min="4" max="4" width="8" customWidth="1"/>
    <col min="5" max="5" width="6.28515625" customWidth="1"/>
    <col min="6" max="6" width="6.85546875" customWidth="1"/>
    <col min="7" max="7" width="5.5703125" customWidth="1"/>
    <col min="8" max="8" width="7.7109375" customWidth="1"/>
    <col min="9" max="9" width="6.7109375" customWidth="1"/>
    <col min="10" max="10" width="7.5703125" customWidth="1"/>
    <col min="11" max="11" width="7.42578125" customWidth="1"/>
    <col min="12" max="12" width="6.5703125" customWidth="1"/>
    <col min="13" max="13" width="7.28515625" customWidth="1"/>
  </cols>
  <sheetData>
    <row r="1" spans="1:13" ht="37.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3" x14ac:dyDescent="0.25">
      <c r="A2" s="28" t="s">
        <v>0</v>
      </c>
      <c r="B2" s="29" t="s">
        <v>29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7"/>
    </row>
    <row r="3" spans="1:13" x14ac:dyDescent="0.25">
      <c r="A3" s="28"/>
      <c r="B3" s="1">
        <v>2007</v>
      </c>
      <c r="C3" s="1">
        <v>2008</v>
      </c>
      <c r="D3" s="1">
        <v>2009</v>
      </c>
      <c r="E3" s="1">
        <v>2010</v>
      </c>
      <c r="F3" s="1">
        <v>2011</v>
      </c>
      <c r="G3" s="1">
        <v>2012</v>
      </c>
      <c r="H3" s="1">
        <v>2013</v>
      </c>
      <c r="I3" s="1">
        <v>2014</v>
      </c>
      <c r="J3" s="1">
        <v>2015</v>
      </c>
      <c r="K3" s="1">
        <v>2016</v>
      </c>
      <c r="L3" s="1">
        <v>2017</v>
      </c>
      <c r="M3" s="9">
        <v>2018</v>
      </c>
    </row>
    <row r="4" spans="1:13" ht="15.75" x14ac:dyDescent="0.25">
      <c r="A4" s="10" t="s">
        <v>20</v>
      </c>
      <c r="B4" s="1"/>
      <c r="C4" s="11"/>
      <c r="D4" s="11"/>
      <c r="E4" s="7"/>
      <c r="F4" s="7"/>
      <c r="G4" s="7"/>
      <c r="H4" s="7"/>
      <c r="I4" s="7"/>
      <c r="J4" s="7"/>
      <c r="K4" s="7"/>
      <c r="L4" s="7"/>
      <c r="M4" s="7"/>
    </row>
    <row r="5" spans="1:13" x14ac:dyDescent="0.25">
      <c r="A5" s="1" t="s">
        <v>3</v>
      </c>
      <c r="B5" s="1">
        <v>620</v>
      </c>
      <c r="C5" s="11">
        <v>874</v>
      </c>
      <c r="D5" s="11">
        <v>901</v>
      </c>
      <c r="E5" s="7">
        <v>1075</v>
      </c>
      <c r="F5" s="7">
        <v>1075</v>
      </c>
      <c r="G5" s="7">
        <v>1372</v>
      </c>
      <c r="H5" s="7">
        <v>1570</v>
      </c>
      <c r="I5" s="7">
        <v>1033</v>
      </c>
      <c r="J5" s="1">
        <v>911.7</v>
      </c>
      <c r="K5" s="1">
        <v>894.5</v>
      </c>
      <c r="L5" s="8">
        <v>1000</v>
      </c>
      <c r="M5" s="8">
        <v>1000</v>
      </c>
    </row>
    <row r="6" spans="1:13" ht="30" x14ac:dyDescent="0.25">
      <c r="A6" s="1" t="s">
        <v>4</v>
      </c>
      <c r="B6" s="1">
        <v>56</v>
      </c>
      <c r="C6" s="11">
        <v>84</v>
      </c>
      <c r="D6" s="11">
        <v>82</v>
      </c>
      <c r="E6" s="7">
        <v>34.9</v>
      </c>
      <c r="F6" s="7">
        <v>100</v>
      </c>
      <c r="G6" s="7">
        <v>88.8</v>
      </c>
      <c r="H6" s="7">
        <v>6.2</v>
      </c>
      <c r="I6" s="7">
        <v>39.4</v>
      </c>
      <c r="J6" s="1">
        <v>72.2</v>
      </c>
      <c r="K6" s="1">
        <v>115</v>
      </c>
      <c r="L6" s="8">
        <v>125</v>
      </c>
      <c r="M6" s="8">
        <v>170</v>
      </c>
    </row>
    <row r="7" spans="1:13" ht="45" x14ac:dyDescent="0.25">
      <c r="A7" s="1" t="s">
        <v>21</v>
      </c>
      <c r="B7" s="1">
        <v>19</v>
      </c>
      <c r="C7" s="11">
        <v>22</v>
      </c>
      <c r="D7" s="11">
        <v>49</v>
      </c>
      <c r="E7" s="7">
        <v>53.5</v>
      </c>
      <c r="F7" s="7">
        <v>51</v>
      </c>
      <c r="G7" s="7">
        <v>55</v>
      </c>
      <c r="H7" s="7">
        <v>116</v>
      </c>
      <c r="I7" s="7">
        <v>71.400000000000006</v>
      </c>
      <c r="J7" s="1">
        <v>79.3</v>
      </c>
      <c r="K7" s="1">
        <v>100</v>
      </c>
      <c r="L7" s="8">
        <v>100</v>
      </c>
      <c r="M7" s="8">
        <v>100</v>
      </c>
    </row>
    <row r="8" spans="1:13" x14ac:dyDescent="0.25">
      <c r="A8" s="1" t="s">
        <v>5</v>
      </c>
      <c r="B8" s="1">
        <v>690</v>
      </c>
      <c r="C8" s="11">
        <v>526</v>
      </c>
      <c r="D8" s="11">
        <v>778</v>
      </c>
      <c r="E8" s="7">
        <v>705</v>
      </c>
      <c r="F8" s="7">
        <v>460</v>
      </c>
      <c r="G8" s="7">
        <v>775</v>
      </c>
      <c r="H8" s="7">
        <v>791</v>
      </c>
      <c r="I8" s="7">
        <v>1247.0999999999999</v>
      </c>
      <c r="J8" s="1">
        <v>1492.8</v>
      </c>
      <c r="K8" s="1">
        <v>1305.5</v>
      </c>
      <c r="L8" s="8">
        <v>1400</v>
      </c>
      <c r="M8" s="8">
        <v>1300</v>
      </c>
    </row>
    <row r="9" spans="1:13" x14ac:dyDescent="0.25">
      <c r="A9" s="1" t="s">
        <v>6</v>
      </c>
      <c r="B9" s="1"/>
      <c r="C9" s="11"/>
      <c r="D9" s="11"/>
      <c r="E9" s="7"/>
      <c r="F9" s="7"/>
      <c r="G9" s="7"/>
      <c r="H9" s="7"/>
      <c r="I9" s="7"/>
      <c r="J9" s="1"/>
      <c r="K9" s="1"/>
      <c r="L9" s="7"/>
      <c r="M9" s="7"/>
    </row>
    <row r="10" spans="1:13" ht="28.5" x14ac:dyDescent="0.25">
      <c r="A10" s="3" t="s">
        <v>8</v>
      </c>
      <c r="B10" s="1">
        <v>64</v>
      </c>
      <c r="C10" s="11">
        <v>208</v>
      </c>
      <c r="D10" s="11">
        <v>261</v>
      </c>
      <c r="E10" s="7">
        <v>332</v>
      </c>
      <c r="F10" s="7">
        <v>216</v>
      </c>
      <c r="G10" s="7">
        <v>332.2</v>
      </c>
      <c r="H10" s="7">
        <v>347.2</v>
      </c>
      <c r="I10" s="7">
        <v>440</v>
      </c>
      <c r="J10" s="7">
        <v>145.9</v>
      </c>
      <c r="K10" s="9">
        <v>161.19999999999999</v>
      </c>
      <c r="L10" s="8">
        <v>140</v>
      </c>
      <c r="M10" s="8">
        <v>140</v>
      </c>
    </row>
    <row r="11" spans="1:13" ht="47.25" x14ac:dyDescent="0.25">
      <c r="A11" s="10" t="s">
        <v>9</v>
      </c>
      <c r="B11" s="3">
        <f>SUM(B5:B10)</f>
        <v>1449</v>
      </c>
      <c r="C11" s="3">
        <f t="shared" ref="C11:M11" si="0">SUM(C5:C10)</f>
        <v>1714</v>
      </c>
      <c r="D11" s="3">
        <f t="shared" si="0"/>
        <v>2071</v>
      </c>
      <c r="E11" s="3">
        <f t="shared" si="0"/>
        <v>2200.4</v>
      </c>
      <c r="F11" s="3">
        <f t="shared" si="0"/>
        <v>1902</v>
      </c>
      <c r="G11" s="3">
        <f t="shared" si="0"/>
        <v>2623</v>
      </c>
      <c r="H11" s="3">
        <f t="shared" si="0"/>
        <v>2830.3999999999996</v>
      </c>
      <c r="I11" s="3">
        <f t="shared" si="0"/>
        <v>2830.9</v>
      </c>
      <c r="J11" s="3">
        <f t="shared" si="0"/>
        <v>2701.9</v>
      </c>
      <c r="K11" s="3">
        <f t="shared" si="0"/>
        <v>2576.1999999999998</v>
      </c>
      <c r="L11" s="3">
        <f t="shared" si="0"/>
        <v>2765</v>
      </c>
      <c r="M11" s="3">
        <f t="shared" si="0"/>
        <v>2710</v>
      </c>
    </row>
    <row r="12" spans="1:13" ht="31.5" x14ac:dyDescent="0.25">
      <c r="A12" s="12" t="s">
        <v>25</v>
      </c>
      <c r="B12" s="1">
        <v>3014</v>
      </c>
      <c r="C12" s="11">
        <v>3065</v>
      </c>
      <c r="D12" s="11">
        <v>4440</v>
      </c>
      <c r="E12" s="7">
        <v>2447</v>
      </c>
      <c r="F12" s="7">
        <v>2506</v>
      </c>
      <c r="G12" s="7">
        <v>2676</v>
      </c>
      <c r="H12" s="7">
        <v>2141</v>
      </c>
      <c r="I12" s="7">
        <v>2141</v>
      </c>
      <c r="J12" s="7">
        <v>1804</v>
      </c>
      <c r="K12" s="9">
        <v>1894</v>
      </c>
      <c r="L12" s="8">
        <v>1984</v>
      </c>
      <c r="M12" s="8">
        <v>1984</v>
      </c>
    </row>
    <row r="13" spans="1:13" ht="47.25" x14ac:dyDescent="0.25">
      <c r="A13" s="12" t="s">
        <v>26</v>
      </c>
      <c r="B13" s="1">
        <v>465</v>
      </c>
      <c r="C13" s="11"/>
      <c r="D13" s="11"/>
      <c r="E13" s="7">
        <v>1280.3</v>
      </c>
      <c r="F13" s="7">
        <v>1786</v>
      </c>
      <c r="G13" s="7">
        <v>1764</v>
      </c>
      <c r="H13" s="7">
        <v>2312</v>
      </c>
      <c r="I13" s="7">
        <v>2587</v>
      </c>
      <c r="J13" s="7">
        <v>2812</v>
      </c>
      <c r="K13" s="9">
        <v>1298</v>
      </c>
      <c r="L13" s="8">
        <v>1208</v>
      </c>
      <c r="M13" s="8">
        <v>1158.0999999999999</v>
      </c>
    </row>
    <row r="14" spans="1:13" ht="47.25" x14ac:dyDescent="0.25">
      <c r="A14" s="12" t="s">
        <v>27</v>
      </c>
      <c r="B14" s="1"/>
      <c r="C14" s="11">
        <v>1091</v>
      </c>
      <c r="D14" s="11">
        <v>997.2</v>
      </c>
      <c r="E14" s="7">
        <v>552.29999999999995</v>
      </c>
      <c r="F14" s="7"/>
      <c r="G14" s="7"/>
      <c r="H14" s="7"/>
      <c r="I14" s="7"/>
      <c r="J14" s="7"/>
      <c r="K14" s="9">
        <v>1148</v>
      </c>
      <c r="L14" s="7"/>
      <c r="M14" s="7"/>
    </row>
    <row r="15" spans="1:13" ht="85.5" x14ac:dyDescent="0.25">
      <c r="A15" s="3" t="s">
        <v>30</v>
      </c>
      <c r="B15" s="3">
        <f>SUM(B12:B14)</f>
        <v>3479</v>
      </c>
      <c r="C15" s="3">
        <f t="shared" ref="C15:M15" si="1">SUM(C12:C14)</f>
        <v>4156</v>
      </c>
      <c r="D15" s="3">
        <f t="shared" si="1"/>
        <v>5437.2</v>
      </c>
      <c r="E15" s="3">
        <f t="shared" si="1"/>
        <v>4279.6000000000004</v>
      </c>
      <c r="F15" s="3">
        <f t="shared" si="1"/>
        <v>4292</v>
      </c>
      <c r="G15" s="3">
        <f t="shared" si="1"/>
        <v>4440</v>
      </c>
      <c r="H15" s="3">
        <f t="shared" si="1"/>
        <v>4453</v>
      </c>
      <c r="I15" s="3">
        <f t="shared" si="1"/>
        <v>4728</v>
      </c>
      <c r="J15" s="3">
        <f t="shared" si="1"/>
        <v>4616</v>
      </c>
      <c r="K15" s="3">
        <f t="shared" si="1"/>
        <v>4340</v>
      </c>
      <c r="L15" s="3">
        <f t="shared" si="1"/>
        <v>3192</v>
      </c>
      <c r="M15" s="3">
        <f t="shared" si="1"/>
        <v>3142.1</v>
      </c>
    </row>
    <row r="16" spans="1:13" ht="66" customHeight="1" x14ac:dyDescent="0.25">
      <c r="A16" s="3" t="s">
        <v>22</v>
      </c>
      <c r="B16" s="3">
        <f>B11+B15</f>
        <v>4928</v>
      </c>
      <c r="C16" s="3">
        <f t="shared" ref="C16:M16" si="2">C11+C15</f>
        <v>5870</v>
      </c>
      <c r="D16" s="3">
        <f t="shared" si="2"/>
        <v>7508.2</v>
      </c>
      <c r="E16" s="3">
        <f t="shared" si="2"/>
        <v>6480</v>
      </c>
      <c r="F16" s="3">
        <f t="shared" si="2"/>
        <v>6194</v>
      </c>
      <c r="G16" s="3">
        <f t="shared" si="2"/>
        <v>7063</v>
      </c>
      <c r="H16" s="3">
        <f t="shared" si="2"/>
        <v>7283.4</v>
      </c>
      <c r="I16" s="3">
        <f t="shared" si="2"/>
        <v>7558.9</v>
      </c>
      <c r="J16" s="3">
        <f t="shared" si="2"/>
        <v>7317.9</v>
      </c>
      <c r="K16" s="3">
        <f t="shared" si="2"/>
        <v>6916.2</v>
      </c>
      <c r="L16" s="3">
        <f t="shared" si="2"/>
        <v>5957</v>
      </c>
      <c r="M16" s="3">
        <f t="shared" si="2"/>
        <v>5852.1</v>
      </c>
    </row>
  </sheetData>
  <mergeCells count="3">
    <mergeCell ref="A1:L1"/>
    <mergeCell ref="A2:A3"/>
    <mergeCell ref="B2:L2"/>
  </mergeCells>
  <pageMargins left="0.11811023622047245" right="0.11811023622047245" top="0.74803149606299213" bottom="0.74803149606299213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2022-11-15T09:54:08Z</dcterms:modified>
</cp:coreProperties>
</file>